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ya.Alibayeva\Desktop\ВСС\2021\01 04\"/>
    </mc:Choice>
  </mc:AlternateContent>
  <bookViews>
    <workbookView xWindow="0" yWindow="0" windowWidth="19200" windowHeight="7050"/>
  </bookViews>
  <sheets>
    <sheet name="ЕДБ" sheetId="1" r:id="rId1"/>
    <sheet name="ЛК" sheetId="3" r:id="rId2"/>
    <sheet name="МҚҰ" sheetId="4" r:id="rId3"/>
  </sheets>
  <externalReferences>
    <externalReference r:id="rId4"/>
  </externalReferences>
  <definedNames>
    <definedName name="_xlnm.Print_Area" localSheetId="0">ЕДБ!$A$1:$K$22</definedName>
    <definedName name="_xlnm.Print_Area" localSheetId="1">ЛК!$A$1:$E$14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4" l="1"/>
  <c r="E21" i="4"/>
  <c r="C21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6" i="4"/>
  <c r="D11" i="3"/>
  <c r="C11" i="3"/>
  <c r="E7" i="3"/>
  <c r="E8" i="3"/>
  <c r="E9" i="3"/>
  <c r="E10" i="3"/>
  <c r="E6" i="3"/>
  <c r="E11" i="3" l="1"/>
  <c r="B8" i="4" l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K7" i="1" l="1"/>
  <c r="K8" i="1"/>
  <c r="K9" i="1"/>
  <c r="K10" i="1"/>
  <c r="K11" i="1"/>
  <c r="K12" i="1"/>
  <c r="K13" i="1"/>
  <c r="K14" i="1"/>
  <c r="K15" i="1"/>
  <c r="K16" i="1"/>
  <c r="K17" i="1"/>
  <c r="K6" i="1"/>
  <c r="D18" i="1"/>
  <c r="E18" i="1"/>
  <c r="F18" i="1"/>
  <c r="G18" i="1"/>
  <c r="H18" i="1"/>
  <c r="I18" i="1"/>
  <c r="J18" i="1"/>
  <c r="C18" i="1"/>
  <c r="K18" i="1" l="1"/>
</calcChain>
</file>

<file path=xl/sharedStrings.xml><?xml version="1.0" encoding="utf-8"?>
<sst xmlns="http://schemas.openxmlformats.org/spreadsheetml/2006/main" count="70" uniqueCount="59">
  <si>
    <t>АТФБанк АҚ</t>
  </si>
  <si>
    <t>Банк ЦентрКредит АҚ</t>
  </si>
  <si>
    <t>Еуразиялық банк АҚ</t>
  </si>
  <si>
    <t>Қазақстан Халық Банкі АҚ (Казкоммерцбанк АҚ)</t>
  </si>
  <si>
    <t>Қазақстан Халық Банкі АҚ</t>
  </si>
  <si>
    <t>Нұрбанк АҚ</t>
  </si>
  <si>
    <t>Bank RBK АҚ</t>
  </si>
  <si>
    <t>ForteBank АҚ</t>
  </si>
  <si>
    <t>Банк ВТБ ЕБ АҚ (Қазақстан)</t>
  </si>
  <si>
    <t>Сбербанк ЕБ АҚ</t>
  </si>
  <si>
    <t>Альфа-Банк ЕБ АҚ</t>
  </si>
  <si>
    <t>№</t>
  </si>
  <si>
    <t>Қор серіктесінің атауы</t>
  </si>
  <si>
    <t>Қордың меншікті бағдарламалары</t>
  </si>
  <si>
    <t>Бюджеттік қаражат</t>
  </si>
  <si>
    <t>ҚР Ұлттық Қорының қаражаты</t>
  </si>
  <si>
    <t>Қордың және ЖАО қаражаты</t>
  </si>
  <si>
    <t>Барлығы</t>
  </si>
  <si>
    <t>“Даму аймақтар III"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</si>
  <si>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</si>
  <si>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</si>
  <si>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</si>
  <si>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</si>
  <si>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</si>
  <si>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</si>
  <si>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</si>
  <si>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БАРЛЫҒЫ</t>
  </si>
  <si>
    <t>Ескертпе: БҚ туралы ақпаратта Серіктестердің қаражатты бірінші және екінші игеруі есепке алынған.</t>
  </si>
  <si>
    <t>Лизинг Групп АҚ</t>
  </si>
  <si>
    <t>ТехноЛизинг ЖШС</t>
  </si>
  <si>
    <t>Al Hilal Ислам Банкі АҚ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</si>
  <si>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</si>
  <si>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</si>
  <si>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</si>
  <si>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Аль Сакр Финанс АҚ</t>
  </si>
  <si>
    <t xml:space="preserve">"Даму" қорының серіктестері </t>
  </si>
  <si>
    <t>Меншікті қаражат</t>
  </si>
  <si>
    <t>Нәтижелі жұмыспен қамту және жаппай кәсіпкерлік бағдарламасы</t>
  </si>
  <si>
    <t>ТОО МФО Арнур Кредит</t>
  </si>
  <si>
    <t>ТОО МФО КМФ</t>
  </si>
  <si>
    <t>ТОО МФО Ырыс</t>
  </si>
  <si>
    <t>ТОО МФО СЕНIМ-VMY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</si>
  <si>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</si>
  <si>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</si>
  <si>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</si>
  <si>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</si>
  <si>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</si>
  <si>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</si>
  <si>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</si>
  <si>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</si>
  <si>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</si>
  <si>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"Serta"</t>
  </si>
  <si>
    <t xml:space="preserve"> </t>
  </si>
  <si>
    <t>Ескерту: УБҚ туралы ақпарат серіктестердің қаражатты алғашқы және екінші рет пайдалануын ескере отырып ұсынылады</t>
  </si>
  <si>
    <t>Даму-Микро Бағдарламасы</t>
  </si>
  <si>
    <t>01.04.2021 ж. жағдай бойынша Қордың бағдарламалары аясында екінші деңгейдегі банктердегі уақытша бос қаражаттар туралы ақпарат</t>
  </si>
  <si>
    <t>01.04.2021 ж. жағдай бойынша Қордың бағдарламалары аясында лизингтік компаниялардағы уақытша бос қаражаттар туралы ақпарат</t>
  </si>
  <si>
    <t>Халык-Лизинг АҚ</t>
  </si>
  <si>
    <t>01.04.2021 ж. жағдай бойынша Қордың бағдарламалары аясында МФО уақытша бос қаражаттар туралы ақпарат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</si>
</sst>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  <numFmt numFmtId="168" formatCode="_-* #,##0.000_р_._-;\-* #,##0.0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6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7" fontId="4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right" indent="1"/>
    </xf>
    <xf numFmtId="167" fontId="2" fillId="0" borderId="0" xfId="1" applyNumberFormat="1" applyFont="1" applyFill="1"/>
    <xf numFmtId="167" fontId="2" fillId="0" borderId="2" xfId="1" applyNumberFormat="1" applyFont="1" applyFill="1" applyBorder="1" applyAlignment="1">
      <alignment horizontal="right" indent="1"/>
    </xf>
    <xf numFmtId="167" fontId="3" fillId="0" borderId="2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wrapText="1" indent="1"/>
    </xf>
    <xf numFmtId="167" fontId="5" fillId="0" borderId="1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5" fillId="0" borderId="2" xfId="1" applyNumberFormat="1" applyFont="1" applyFill="1" applyBorder="1" applyAlignment="1">
      <alignment horizontal="right" indent="1"/>
    </xf>
    <xf numFmtId="167" fontId="5" fillId="0" borderId="0" xfId="1" applyNumberFormat="1" applyFont="1" applyFill="1"/>
    <xf numFmtId="168" fontId="2" fillId="0" borderId="1" xfId="1" applyNumberFormat="1" applyFont="1" applyFill="1" applyBorder="1" applyAlignment="1">
      <alignment horizontal="right" indent="1"/>
    </xf>
    <xf numFmtId="164" fontId="2" fillId="0" borderId="0" xfId="1" applyFont="1" applyFill="1"/>
    <xf numFmtId="167" fontId="3" fillId="0" borderId="1" xfId="1" applyNumberFormat="1" applyFont="1" applyFill="1" applyBorder="1" applyAlignment="1">
      <alignment horizontal="left" indent="1"/>
    </xf>
    <xf numFmtId="167" fontId="3" fillId="0" borderId="1" xfId="1" applyNumberFormat="1" applyFont="1" applyFill="1" applyBorder="1" applyAlignment="1">
      <alignment horizontal="right" indent="1"/>
    </xf>
    <xf numFmtId="166" fontId="2" fillId="4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3" fillId="4" borderId="0" xfId="1" applyNumberFormat="1" applyFont="1" applyFill="1" applyBorder="1" applyAlignment="1">
      <alignment horizontal="right" indent="1"/>
    </xf>
    <xf numFmtId="167" fontId="2" fillId="4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6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 applyAlignment="1">
      <alignment horizontal="left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right" indent="1"/>
    </xf>
    <xf numFmtId="167" fontId="3" fillId="2" borderId="1" xfId="1" applyNumberFormat="1" applyFont="1" applyFill="1" applyBorder="1" applyAlignment="1">
      <alignment horizontal="center" vertical="center" wrapText="1"/>
    </xf>
    <xf numFmtId="166" fontId="2" fillId="0" borderId="0" xfId="2" applyNumberFormat="1" applyFont="1"/>
    <xf numFmtId="167" fontId="5" fillId="0" borderId="0" xfId="2" applyNumberFormat="1" applyFont="1"/>
    <xf numFmtId="167" fontId="4" fillId="2" borderId="7" xfId="2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/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righ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/>
    <xf numFmtId="167" fontId="4" fillId="0" borderId="1" xfId="2" applyNumberFormat="1" applyFont="1" applyFill="1" applyBorder="1" applyAlignment="1">
      <alignment horizontal="left" indent="1"/>
    </xf>
    <xf numFmtId="167" fontId="9" fillId="0" borderId="1" xfId="1" applyNumberFormat="1" applyFont="1" applyFill="1" applyBorder="1" applyAlignment="1">
      <alignment horizontal="right" indent="1"/>
    </xf>
    <xf numFmtId="167" fontId="4" fillId="0" borderId="6" xfId="2" applyNumberFormat="1" applyFont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5" fillId="0" borderId="6" xfId="2" applyNumberFormat="1" applyFont="1" applyFill="1" applyBorder="1" applyAlignment="1">
      <alignment horizontal="left" indent="1"/>
    </xf>
    <xf numFmtId="167" fontId="3" fillId="3" borderId="4" xfId="1" applyNumberFormat="1" applyFont="1" applyFill="1" applyBorder="1" applyAlignment="1">
      <alignment horizontal="center" vertical="center" wrapText="1"/>
    </xf>
    <xf numFmtId="167" fontId="3" fillId="3" borderId="5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vertical="center"/>
    </xf>
    <xf numFmtId="166" fontId="2" fillId="0" borderId="0" xfId="1" applyNumberFormat="1" applyFont="1" applyAlignment="1">
      <alignment horizontal="center" wrapText="1"/>
    </xf>
    <xf numFmtId="167" fontId="3" fillId="2" borderId="4" xfId="2" applyNumberFormat="1" applyFont="1" applyFill="1" applyBorder="1" applyAlignment="1">
      <alignment horizontal="center" vertical="center" wrapText="1"/>
    </xf>
    <xf numFmtId="167" fontId="3" fillId="2" borderId="6" xfId="2" applyNumberFormat="1" applyFont="1" applyFill="1" applyBorder="1" applyAlignment="1">
      <alignment horizontal="center" vertical="center" wrapText="1"/>
    </xf>
    <xf numFmtId="167" fontId="3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  <xf numFmtId="167" fontId="4" fillId="0" borderId="1" xfId="1" applyNumberFormat="1" applyFont="1" applyFill="1" applyBorder="1"/>
  </cellXfs>
  <cellStyles count="3">
    <cellStyle name="Обычный" xfId="0" builtinId="0"/>
    <cellStyle name="Финансовый" xfId="1" builtinId="3"/>
    <cellStyle name="Финансовый 2" xfId="2"/>
  </cellStyles>
  <dxfs count="10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1.2021_&#1088;&#1072;&#1073;_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СЕНИМ"/>
      <sheetName val="КМФ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  <sheetName val="РИЦ Кыз"/>
      <sheetName val="Казкредит"/>
      <sheetName val="ForteLeasing"/>
    </sheetNames>
    <sheetDataSet>
      <sheetData sheetId="0" refreshError="1"/>
      <sheetData sheetId="1" refreshError="1">
        <row r="5">
          <cell r="C5">
            <v>324309330</v>
          </cell>
        </row>
        <row r="7">
          <cell r="B7" t="str">
            <v>ТОО МФО Тойота Файнаншл Сервисез Казахстан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3" sqref="B3:B5"/>
    </sheetView>
  </sheetViews>
  <sheetFormatPr defaultColWidth="9.1796875" defaultRowHeight="14" x14ac:dyDescent="0.3"/>
  <cols>
    <col min="1" max="1" width="7" style="1" customWidth="1"/>
    <col min="2" max="2" width="34.81640625" style="2" customWidth="1"/>
    <col min="3" max="3" width="23.7265625" style="2" customWidth="1"/>
    <col min="4" max="5" width="20.81640625" style="2" customWidth="1"/>
    <col min="6" max="6" width="23.26953125" style="2" customWidth="1"/>
    <col min="7" max="7" width="23.453125" style="2" customWidth="1"/>
    <col min="8" max="8" width="23.7265625" style="2" customWidth="1"/>
    <col min="9" max="9" width="21.81640625" style="2" customWidth="1"/>
    <col min="10" max="10" width="22.453125" style="2" customWidth="1"/>
    <col min="11" max="11" width="24.453125" style="2" customWidth="1"/>
    <col min="12" max="12" width="17.1796875" style="2" bestFit="1" customWidth="1"/>
    <col min="13" max="13" width="16" style="2" bestFit="1" customWidth="1"/>
    <col min="14" max="16384" width="9.1796875" style="2"/>
  </cols>
  <sheetData>
    <row r="1" spans="1:12" ht="15" customHeight="1" x14ac:dyDescent="0.3">
      <c r="C1" s="2" t="s">
        <v>55</v>
      </c>
    </row>
    <row r="3" spans="1:12" ht="30" customHeight="1" x14ac:dyDescent="0.3">
      <c r="A3" s="49" t="s">
        <v>11</v>
      </c>
      <c r="B3" s="49" t="s">
        <v>12</v>
      </c>
      <c r="C3" s="53" t="s">
        <v>13</v>
      </c>
      <c r="D3" s="54"/>
      <c r="E3" s="28"/>
      <c r="F3" s="32" t="s">
        <v>14</v>
      </c>
      <c r="G3" s="55" t="s">
        <v>15</v>
      </c>
      <c r="H3" s="55"/>
      <c r="I3" s="55"/>
      <c r="J3" s="47" t="s">
        <v>16</v>
      </c>
      <c r="K3" s="49" t="s">
        <v>17</v>
      </c>
    </row>
    <row r="4" spans="1:12" ht="30" customHeight="1" x14ac:dyDescent="0.3">
      <c r="A4" s="49"/>
      <c r="B4" s="49"/>
      <c r="C4" s="50" t="s">
        <v>18</v>
      </c>
      <c r="D4" s="50" t="s">
        <v>19</v>
      </c>
      <c r="E4" s="50" t="s">
        <v>31</v>
      </c>
      <c r="F4" s="50" t="s">
        <v>20</v>
      </c>
      <c r="G4" s="52" t="s">
        <v>21</v>
      </c>
      <c r="H4" s="52"/>
      <c r="I4" s="52"/>
      <c r="J4" s="48"/>
      <c r="K4" s="49"/>
    </row>
    <row r="5" spans="1:12" ht="81" customHeight="1" x14ac:dyDescent="0.3">
      <c r="A5" s="49"/>
      <c r="B5" s="49"/>
      <c r="C5" s="51"/>
      <c r="D5" s="51"/>
      <c r="E5" s="51"/>
      <c r="F5" s="51"/>
      <c r="G5" s="3" t="s">
        <v>22</v>
      </c>
      <c r="H5" s="3" t="s">
        <v>23</v>
      </c>
      <c r="I5" s="3" t="s">
        <v>24</v>
      </c>
      <c r="J5" s="3" t="s">
        <v>25</v>
      </c>
      <c r="K5" s="49"/>
    </row>
    <row r="6" spans="1:12" s="7" customFormat="1" x14ac:dyDescent="0.3">
      <c r="A6" s="4">
        <v>1</v>
      </c>
      <c r="B6" s="5" t="s">
        <v>0</v>
      </c>
      <c r="C6" s="6">
        <v>1619263431.4099994</v>
      </c>
      <c r="D6" s="6">
        <v>-62854766.510000005</v>
      </c>
      <c r="E6" s="6"/>
      <c r="F6" s="6">
        <v>534776983.31000006</v>
      </c>
      <c r="G6" s="6">
        <v>1064183675.9</v>
      </c>
      <c r="H6" s="6">
        <v>1030815756.4</v>
      </c>
      <c r="I6" s="6">
        <v>684870912.03000045</v>
      </c>
      <c r="J6" s="8">
        <v>-357688573.29000008</v>
      </c>
      <c r="K6" s="9">
        <f>SUM(C6:J6)</f>
        <v>4513367419.25</v>
      </c>
    </row>
    <row r="7" spans="1:12" s="7" customFormat="1" x14ac:dyDescent="0.3">
      <c r="A7" s="4">
        <v>2</v>
      </c>
      <c r="B7" s="5" t="s">
        <v>1</v>
      </c>
      <c r="C7" s="6">
        <v>0</v>
      </c>
      <c r="D7" s="6"/>
      <c r="E7" s="6"/>
      <c r="F7" s="6">
        <v>434776088</v>
      </c>
      <c r="G7" s="6">
        <v>376986684</v>
      </c>
      <c r="H7" s="6">
        <v>-781138887</v>
      </c>
      <c r="I7" s="6">
        <v>-296161444</v>
      </c>
      <c r="J7" s="8">
        <v>187082081.32000005</v>
      </c>
      <c r="K7" s="9">
        <f>SUM(C7:J7)</f>
        <v>-78455477.679999948</v>
      </c>
    </row>
    <row r="8" spans="1:12" s="7" customFormat="1" x14ac:dyDescent="0.3">
      <c r="A8" s="4">
        <v>3</v>
      </c>
      <c r="B8" s="5" t="s">
        <v>2</v>
      </c>
      <c r="C8" s="6">
        <v>531920826.88999861</v>
      </c>
      <c r="D8" s="6"/>
      <c r="E8" s="6"/>
      <c r="F8" s="6">
        <v>178005090.48999995</v>
      </c>
      <c r="G8" s="6">
        <v>-179246043.12</v>
      </c>
      <c r="H8" s="6">
        <v>60641342.559999913</v>
      </c>
      <c r="I8" s="6">
        <v>-235748577.28999984</v>
      </c>
      <c r="J8" s="8">
        <v>12050563.269999996</v>
      </c>
      <c r="K8" s="9">
        <f>SUM(C8:J8)</f>
        <v>367623202.79999864</v>
      </c>
    </row>
    <row r="9" spans="1:12" s="7" customFormat="1" ht="28" x14ac:dyDescent="0.3">
      <c r="A9" s="4">
        <v>4</v>
      </c>
      <c r="B9" s="11" t="s">
        <v>3</v>
      </c>
      <c r="C9" s="6"/>
      <c r="D9" s="6"/>
      <c r="E9" s="6"/>
      <c r="F9" s="6"/>
      <c r="G9" s="6">
        <v>5420873903.7699995</v>
      </c>
      <c r="H9" s="6">
        <v>81229923.050001144</v>
      </c>
      <c r="I9" s="6">
        <v>-772460350.63999915</v>
      </c>
      <c r="J9" s="8">
        <v>21600287.72000017</v>
      </c>
      <c r="K9" s="9">
        <f>SUM(C9:J9)</f>
        <v>4751243763.9000015</v>
      </c>
    </row>
    <row r="10" spans="1:12" s="7" customFormat="1" x14ac:dyDescent="0.3">
      <c r="A10" s="4">
        <v>5</v>
      </c>
      <c r="B10" s="5" t="s">
        <v>4</v>
      </c>
      <c r="C10" s="6"/>
      <c r="D10" s="6"/>
      <c r="E10" s="6"/>
      <c r="F10" s="6">
        <v>817609288.05999768</v>
      </c>
      <c r="G10" s="6">
        <v>4124566022.7599983</v>
      </c>
      <c r="H10" s="6">
        <v>-1085147170.5000005</v>
      </c>
      <c r="I10" s="6">
        <v>-1635981134.1500006</v>
      </c>
      <c r="J10" s="8">
        <v>1321134094.8899965</v>
      </c>
      <c r="K10" s="9">
        <f>SUM(C10:J10)</f>
        <v>3542181101.0599914</v>
      </c>
    </row>
    <row r="11" spans="1:12" s="7" customFormat="1" x14ac:dyDescent="0.3">
      <c r="A11" s="4">
        <v>6</v>
      </c>
      <c r="B11" s="5" t="s">
        <v>5</v>
      </c>
      <c r="C11" s="6">
        <v>0</v>
      </c>
      <c r="D11" s="6"/>
      <c r="E11" s="6"/>
      <c r="F11" s="6">
        <v>27585250.400001287</v>
      </c>
      <c r="G11" s="6">
        <v>289365027.66999984</v>
      </c>
      <c r="H11" s="6">
        <v>1786946561.7799995</v>
      </c>
      <c r="I11" s="6">
        <v>99979272.700000286</v>
      </c>
      <c r="J11" s="8">
        <v>-85453650.970000058</v>
      </c>
      <c r="K11" s="9">
        <f>SUM(C11:J11)</f>
        <v>2118422461.5800011</v>
      </c>
    </row>
    <row r="12" spans="1:12" s="15" customFormat="1" x14ac:dyDescent="0.3">
      <c r="A12" s="4">
        <v>7</v>
      </c>
      <c r="B12" s="5" t="s">
        <v>10</v>
      </c>
      <c r="C12" s="12">
        <v>681393537.84000111</v>
      </c>
      <c r="D12" s="12"/>
      <c r="E12" s="12"/>
      <c r="F12" s="12">
        <v>34954505.370000005</v>
      </c>
      <c r="G12" s="13">
        <v>-117278008.74999988</v>
      </c>
      <c r="H12" s="13">
        <v>4961250.0000000969</v>
      </c>
      <c r="I12" s="13">
        <v>39684604.980000019</v>
      </c>
      <c r="J12" s="14">
        <v>1578585151.3999999</v>
      </c>
      <c r="K12" s="9">
        <f>SUM(C12:J12)</f>
        <v>2222301040.8400011</v>
      </c>
    </row>
    <row r="13" spans="1:12" s="7" customFormat="1" x14ac:dyDescent="0.3">
      <c r="A13" s="4">
        <v>8</v>
      </c>
      <c r="B13" s="5" t="s">
        <v>6</v>
      </c>
      <c r="C13" s="6"/>
      <c r="D13" s="16">
        <v>-5619277.1899999976</v>
      </c>
      <c r="E13" s="16"/>
      <c r="F13" s="6"/>
      <c r="G13" s="6">
        <v>112433397.75999975</v>
      </c>
      <c r="H13" s="6">
        <v>350037196.62999922</v>
      </c>
      <c r="I13" s="6">
        <v>1014194199.8700001</v>
      </c>
      <c r="J13" s="8">
        <v>-39192151.330000043</v>
      </c>
      <c r="K13" s="9">
        <f>SUM(C13:J13)</f>
        <v>1431853365.7399993</v>
      </c>
      <c r="L13" s="17"/>
    </row>
    <row r="14" spans="1:12" s="7" customFormat="1" x14ac:dyDescent="0.3">
      <c r="A14" s="4">
        <v>9</v>
      </c>
      <c r="B14" s="5" t="s">
        <v>7</v>
      </c>
      <c r="C14" s="6">
        <v>-48544499.290000007</v>
      </c>
      <c r="D14" s="6"/>
      <c r="E14" s="6"/>
      <c r="F14" s="6">
        <v>1125030007.8000002</v>
      </c>
      <c r="G14" s="6">
        <v>4041953695.5</v>
      </c>
      <c r="H14" s="6">
        <v>305320603.94000185</v>
      </c>
      <c r="I14" s="6">
        <v>75716358.62999928</v>
      </c>
      <c r="J14" s="8">
        <v>1632469714.1500001</v>
      </c>
      <c r="K14" s="9">
        <f>SUM(C14:J14)</f>
        <v>7131945880.7300014</v>
      </c>
    </row>
    <row r="15" spans="1:12" s="7" customFormat="1" x14ac:dyDescent="0.3">
      <c r="A15" s="4">
        <v>10</v>
      </c>
      <c r="B15" s="5" t="s">
        <v>8</v>
      </c>
      <c r="C15" s="6">
        <v>162777153.53999996</v>
      </c>
      <c r="D15" s="6"/>
      <c r="E15" s="6"/>
      <c r="F15" s="6">
        <v>44526032.299999967</v>
      </c>
      <c r="G15" s="10"/>
      <c r="H15" s="10">
        <v>0</v>
      </c>
      <c r="I15" s="6">
        <v>0</v>
      </c>
      <c r="J15" s="8">
        <v>226696432.27999991</v>
      </c>
      <c r="K15" s="9">
        <f>SUM(C15:J15)</f>
        <v>433999618.11999983</v>
      </c>
    </row>
    <row r="16" spans="1:12" s="7" customFormat="1" x14ac:dyDescent="0.3">
      <c r="A16" s="4">
        <v>11</v>
      </c>
      <c r="B16" s="5" t="s">
        <v>9</v>
      </c>
      <c r="C16" s="6">
        <v>3202820260.800004</v>
      </c>
      <c r="D16" s="6"/>
      <c r="E16" s="6"/>
      <c r="F16" s="6">
        <v>1233735582.1800003</v>
      </c>
      <c r="G16" s="6">
        <v>-464028921.08999908</v>
      </c>
      <c r="H16" s="6">
        <v>19671639.650000453</v>
      </c>
      <c r="I16" s="6">
        <v>671413528.93000031</v>
      </c>
      <c r="J16" s="8">
        <v>1961165763.4700003</v>
      </c>
      <c r="K16" s="9">
        <f>SUM(C16:J16)</f>
        <v>6624777853.9400063</v>
      </c>
    </row>
    <row r="17" spans="1:11" s="7" customFormat="1" x14ac:dyDescent="0.3">
      <c r="A17" s="4">
        <v>12</v>
      </c>
      <c r="B17" s="5" t="s">
        <v>30</v>
      </c>
      <c r="C17" s="6"/>
      <c r="D17" s="6"/>
      <c r="E17" s="6">
        <v>101780197</v>
      </c>
      <c r="F17" s="6"/>
      <c r="G17" s="6"/>
      <c r="H17" s="6"/>
      <c r="I17" s="6"/>
      <c r="J17" s="8"/>
      <c r="K17" s="9">
        <f>SUM(C17:J17)</f>
        <v>101780197</v>
      </c>
    </row>
    <row r="18" spans="1:11" s="7" customFormat="1" x14ac:dyDescent="0.3">
      <c r="A18" s="4"/>
      <c r="B18" s="18" t="s">
        <v>26</v>
      </c>
      <c r="C18" s="19">
        <f>SUM(C6:C17)</f>
        <v>6149630711.1900024</v>
      </c>
      <c r="D18" s="19">
        <f t="shared" ref="D18:K18" si="0">SUM(D6:D17)</f>
        <v>-68474043.700000003</v>
      </c>
      <c r="E18" s="19">
        <f t="shared" si="0"/>
        <v>101780197</v>
      </c>
      <c r="F18" s="19">
        <f t="shared" si="0"/>
        <v>4430998827.9099998</v>
      </c>
      <c r="G18" s="19">
        <f t="shared" si="0"/>
        <v>14669809434.4</v>
      </c>
      <c r="H18" s="19">
        <f t="shared" si="0"/>
        <v>1773338216.5100017</v>
      </c>
      <c r="I18" s="19">
        <f t="shared" si="0"/>
        <v>-354492628.93999922</v>
      </c>
      <c r="J18" s="19">
        <f t="shared" si="0"/>
        <v>6458449712.909997</v>
      </c>
      <c r="K18" s="19">
        <f t="shared" si="0"/>
        <v>33161040427.279999</v>
      </c>
    </row>
    <row r="19" spans="1:11" s="24" customFormat="1" x14ac:dyDescent="0.3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3"/>
    </row>
    <row r="20" spans="1:11" s="24" customFormat="1" x14ac:dyDescent="0.3">
      <c r="A20" s="20"/>
      <c r="B20" s="25" t="s">
        <v>27</v>
      </c>
      <c r="C20" s="22"/>
      <c r="D20" s="22"/>
      <c r="E20" s="22"/>
      <c r="F20" s="22"/>
      <c r="G20" s="22"/>
      <c r="H20" s="22"/>
      <c r="I20" s="22"/>
      <c r="J20" s="22"/>
      <c r="K20" s="23"/>
    </row>
    <row r="21" spans="1:11" s="24" customFormat="1" x14ac:dyDescent="0.3">
      <c r="A21" s="20"/>
      <c r="B21" s="25"/>
      <c r="C21" s="22"/>
      <c r="D21" s="22"/>
      <c r="E21" s="22"/>
      <c r="F21" s="22"/>
      <c r="G21" s="22"/>
      <c r="H21" s="22"/>
      <c r="I21" s="22"/>
      <c r="J21" s="22"/>
      <c r="K21" s="23"/>
    </row>
    <row r="22" spans="1:11" s="24" customFormat="1" x14ac:dyDescent="0.3">
      <c r="A22" s="20"/>
      <c r="C22" s="22"/>
      <c r="D22" s="22"/>
      <c r="E22" s="22"/>
      <c r="F22" s="22"/>
      <c r="G22" s="22"/>
      <c r="H22" s="22"/>
      <c r="I22" s="22"/>
      <c r="J22" s="22"/>
      <c r="K22" s="23"/>
    </row>
    <row r="23" spans="1:11" s="24" customFormat="1" x14ac:dyDescent="0.3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23"/>
    </row>
    <row r="24" spans="1:11" s="24" customFormat="1" x14ac:dyDescent="0.3">
      <c r="A24" s="20"/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s="24" customFormat="1" x14ac:dyDescent="0.3">
      <c r="A25" s="20"/>
      <c r="B25" s="21"/>
      <c r="C25" s="22"/>
      <c r="D25" s="22"/>
      <c r="E25" s="22"/>
      <c r="F25" s="22"/>
      <c r="G25" s="22"/>
      <c r="H25" s="22"/>
      <c r="I25" s="22"/>
      <c r="J25" s="22"/>
      <c r="K25" s="23"/>
    </row>
    <row r="26" spans="1:11" x14ac:dyDescent="0.3">
      <c r="B26" s="26"/>
    </row>
    <row r="27" spans="1:11" x14ac:dyDescent="0.3">
      <c r="B27" s="26"/>
    </row>
    <row r="28" spans="1:11" x14ac:dyDescent="0.3">
      <c r="B28" s="26"/>
    </row>
    <row r="29" spans="1:11" x14ac:dyDescent="0.3">
      <c r="A29" s="2"/>
      <c r="B29" s="26"/>
    </row>
    <row r="30" spans="1:11" x14ac:dyDescent="0.3">
      <c r="A30" s="2"/>
      <c r="B30" s="26"/>
    </row>
    <row r="31" spans="1:11" x14ac:dyDescent="0.3">
      <c r="A31" s="2"/>
      <c r="B31" s="26"/>
    </row>
    <row r="32" spans="1:11" x14ac:dyDescent="0.3">
      <c r="A32" s="2"/>
      <c r="B32" s="26"/>
    </row>
    <row r="33" spans="1:2" x14ac:dyDescent="0.3">
      <c r="A33" s="2"/>
      <c r="B33" s="26"/>
    </row>
    <row r="34" spans="1:2" x14ac:dyDescent="0.3">
      <c r="A34" s="2"/>
      <c r="B34" s="26"/>
    </row>
    <row r="35" spans="1:2" x14ac:dyDescent="0.3">
      <c r="A35" s="2"/>
      <c r="B35" s="26"/>
    </row>
  </sheetData>
  <mergeCells count="11">
    <mergeCell ref="A3:A5"/>
    <mergeCell ref="B3:B5"/>
    <mergeCell ref="C3:D3"/>
    <mergeCell ref="G3:I3"/>
    <mergeCell ref="J3:J4"/>
    <mergeCell ref="K3:K5"/>
    <mergeCell ref="C4:C5"/>
    <mergeCell ref="G4:I4"/>
    <mergeCell ref="D4:D5"/>
    <mergeCell ref="F4:F5"/>
    <mergeCell ref="E4:E5"/>
  </mergeCells>
  <conditionalFormatting sqref="B23:B25 C19:J25 C18:K18">
    <cfRule type="cellIs" priority="21" operator="lessThanOrEqual">
      <formula>0</formula>
    </cfRule>
  </conditionalFormatting>
  <conditionalFormatting sqref="K3 B18:B19">
    <cfRule type="cellIs" priority="18" operator="lessThanOrEqual">
      <formula>0</formula>
    </cfRule>
  </conditionalFormatting>
  <conditionalFormatting sqref="G16:H17 G6:H11 I14:I17 B26:B35 G13:H14 K19:K25 C6:C17 J6:K17">
    <cfRule type="cellIs" dxfId="9" priority="19" operator="lessThanOrEqual">
      <formula>#REF!</formula>
    </cfRule>
    <cfRule type="cellIs" priority="20" operator="lessThanOrEqual">
      <formula>#REF!</formula>
    </cfRule>
  </conditionalFormatting>
  <conditionalFormatting sqref="I7:I11 I13">
    <cfRule type="cellIs" dxfId="8" priority="16" operator="lessThanOrEqual">
      <formula>#REF!</formula>
    </cfRule>
    <cfRule type="cellIs" priority="17" operator="lessThanOrEqual">
      <formula>#REF!</formula>
    </cfRule>
  </conditionalFormatting>
  <conditionalFormatting sqref="I6">
    <cfRule type="cellIs" dxfId="7" priority="12" operator="lessThanOrEqual">
      <formula>#REF!</formula>
    </cfRule>
    <cfRule type="cellIs" priority="13" operator="lessThanOrEqual">
      <formula>#REF!</formula>
    </cfRule>
  </conditionalFormatting>
  <conditionalFormatting sqref="B20:B21">
    <cfRule type="cellIs" dxfId="6" priority="10" operator="lessThanOrEqual">
      <formula>#REF!</formula>
    </cfRule>
    <cfRule type="cellIs" priority="11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E1"/>
    </sheetView>
  </sheetViews>
  <sheetFormatPr defaultColWidth="9.1796875" defaultRowHeight="14" x14ac:dyDescent="0.3"/>
  <cols>
    <col min="1" max="1" width="7" style="1" customWidth="1"/>
    <col min="2" max="2" width="46.7265625" style="2" customWidth="1"/>
    <col min="3" max="3" width="27.7265625" style="2" customWidth="1"/>
    <col min="4" max="4" width="26.7265625" style="2" customWidth="1"/>
    <col min="5" max="5" width="23.54296875" style="2" customWidth="1"/>
    <col min="6" max="6" width="17.1796875" style="2" bestFit="1" customWidth="1"/>
    <col min="7" max="7" width="16" style="2" bestFit="1" customWidth="1"/>
    <col min="8" max="16384" width="9.1796875" style="2"/>
  </cols>
  <sheetData>
    <row r="1" spans="1:5" ht="35.25" customHeight="1" x14ac:dyDescent="0.3">
      <c r="A1" s="56" t="s">
        <v>56</v>
      </c>
      <c r="B1" s="56"/>
      <c r="C1" s="56"/>
      <c r="D1" s="56"/>
      <c r="E1" s="56"/>
    </row>
    <row r="3" spans="1:5" ht="30" customHeight="1" x14ac:dyDescent="0.3">
      <c r="A3" s="49" t="s">
        <v>11</v>
      </c>
      <c r="B3" s="49" t="s">
        <v>12</v>
      </c>
      <c r="C3" s="53" t="s">
        <v>13</v>
      </c>
      <c r="D3" s="54"/>
      <c r="E3" s="49" t="s">
        <v>17</v>
      </c>
    </row>
    <row r="4" spans="1:5" ht="30" customHeight="1" x14ac:dyDescent="0.3">
      <c r="A4" s="49"/>
      <c r="B4" s="49"/>
      <c r="C4" s="50" t="s">
        <v>33</v>
      </c>
      <c r="D4" s="50" t="s">
        <v>31</v>
      </c>
      <c r="E4" s="49"/>
    </row>
    <row r="5" spans="1:5" ht="81" customHeight="1" x14ac:dyDescent="0.3">
      <c r="A5" s="49"/>
      <c r="B5" s="49"/>
      <c r="C5" s="51"/>
      <c r="D5" s="51"/>
      <c r="E5" s="49"/>
    </row>
    <row r="6" spans="1:5" s="7" customFormat="1" x14ac:dyDescent="0.3">
      <c r="A6" s="4">
        <v>1</v>
      </c>
      <c r="B6" s="27" t="s">
        <v>28</v>
      </c>
      <c r="C6" s="13">
        <v>-326065116.3900001</v>
      </c>
      <c r="D6" s="27"/>
      <c r="E6" s="65">
        <f>SUM(C6:D6)</f>
        <v>-326065116.3900001</v>
      </c>
    </row>
    <row r="7" spans="1:5" s="7" customFormat="1" x14ac:dyDescent="0.3">
      <c r="A7" s="4">
        <v>2</v>
      </c>
      <c r="B7" s="27" t="s">
        <v>34</v>
      </c>
      <c r="C7" s="13">
        <v>-10113534.359999999</v>
      </c>
      <c r="D7" s="27"/>
      <c r="E7" s="65">
        <f t="shared" ref="E7:E11" si="0">SUM(C7:D7)</f>
        <v>-10113534.359999999</v>
      </c>
    </row>
    <row r="8" spans="1:5" s="7" customFormat="1" x14ac:dyDescent="0.3">
      <c r="A8" s="4">
        <v>3</v>
      </c>
      <c r="B8" s="27" t="s">
        <v>29</v>
      </c>
      <c r="C8" s="13">
        <v>-1956116.0600000322</v>
      </c>
      <c r="D8" s="27"/>
      <c r="E8" s="65">
        <f t="shared" si="0"/>
        <v>-1956116.0600000322</v>
      </c>
    </row>
    <row r="9" spans="1:5" s="7" customFormat="1" x14ac:dyDescent="0.3">
      <c r="A9" s="4">
        <v>4</v>
      </c>
      <c r="B9" s="27" t="s">
        <v>57</v>
      </c>
      <c r="C9" s="13">
        <v>21666764</v>
      </c>
      <c r="D9" s="27"/>
      <c r="E9" s="65">
        <f t="shared" si="0"/>
        <v>21666764</v>
      </c>
    </row>
    <row r="10" spans="1:5" s="7" customFormat="1" x14ac:dyDescent="0.3">
      <c r="A10" s="4">
        <v>5</v>
      </c>
      <c r="B10" s="27" t="s">
        <v>32</v>
      </c>
      <c r="C10" s="13"/>
      <c r="D10" s="27">
        <v>572024125</v>
      </c>
      <c r="E10" s="65">
        <f t="shared" si="0"/>
        <v>572024125</v>
      </c>
    </row>
    <row r="11" spans="1:5" s="7" customFormat="1" x14ac:dyDescent="0.3">
      <c r="A11" s="4"/>
      <c r="B11" s="18" t="s">
        <v>26</v>
      </c>
      <c r="C11" s="18">
        <f>SUM(C6:C10)</f>
        <v>-316468002.81000018</v>
      </c>
      <c r="D11" s="18">
        <f>SUM(D6:D10)</f>
        <v>572024125</v>
      </c>
      <c r="E11" s="65">
        <f t="shared" si="0"/>
        <v>255556122.18999982</v>
      </c>
    </row>
    <row r="12" spans="1:5" s="24" customFormat="1" x14ac:dyDescent="0.3">
      <c r="A12" s="20"/>
      <c r="B12" s="21"/>
      <c r="C12" s="29"/>
      <c r="D12" s="29"/>
      <c r="E12" s="22"/>
    </row>
    <row r="13" spans="1:5" s="24" customFormat="1" x14ac:dyDescent="0.3">
      <c r="A13" s="20"/>
      <c r="B13" s="25" t="s">
        <v>27</v>
      </c>
      <c r="C13" s="30"/>
      <c r="D13" s="30"/>
      <c r="E13" s="22"/>
    </row>
    <row r="14" spans="1:5" s="24" customFormat="1" x14ac:dyDescent="0.3">
      <c r="A14" s="20"/>
      <c r="B14" s="21"/>
      <c r="C14" s="29"/>
      <c r="D14" s="29"/>
      <c r="E14" s="22"/>
    </row>
    <row r="15" spans="1:5" s="24" customFormat="1" x14ac:dyDescent="0.3">
      <c r="A15" s="20"/>
      <c r="B15" s="21"/>
      <c r="C15" s="29"/>
      <c r="D15" s="29"/>
      <c r="E15" s="22"/>
    </row>
    <row r="16" spans="1:5" s="24" customFormat="1" x14ac:dyDescent="0.3">
      <c r="A16" s="20"/>
      <c r="B16" s="21"/>
      <c r="C16" s="29"/>
      <c r="D16" s="29"/>
      <c r="E16" s="22"/>
    </row>
    <row r="17" spans="1:4" x14ac:dyDescent="0.3">
      <c r="B17" s="26"/>
      <c r="C17" s="31"/>
      <c r="D17" s="31"/>
    </row>
    <row r="18" spans="1:4" x14ac:dyDescent="0.3">
      <c r="B18" s="26"/>
      <c r="C18" s="31"/>
      <c r="D18" s="31"/>
    </row>
    <row r="19" spans="1:4" x14ac:dyDescent="0.3">
      <c r="B19" s="26"/>
      <c r="C19" s="31"/>
      <c r="D19" s="31"/>
    </row>
    <row r="20" spans="1:4" x14ac:dyDescent="0.3">
      <c r="A20" s="2"/>
      <c r="B20" s="26"/>
      <c r="C20" s="31"/>
      <c r="D20" s="31"/>
    </row>
    <row r="21" spans="1:4" x14ac:dyDescent="0.3">
      <c r="A21" s="2"/>
      <c r="B21" s="26"/>
      <c r="C21" s="31"/>
      <c r="D21" s="31"/>
    </row>
    <row r="22" spans="1:4" x14ac:dyDescent="0.3">
      <c r="A22" s="2"/>
      <c r="B22" s="26"/>
      <c r="C22" s="31"/>
      <c r="D22" s="31"/>
    </row>
    <row r="23" spans="1:4" x14ac:dyDescent="0.3">
      <c r="A23" s="2"/>
      <c r="B23" s="26"/>
      <c r="C23" s="31"/>
      <c r="D23" s="31"/>
    </row>
    <row r="24" spans="1:4" x14ac:dyDescent="0.3">
      <c r="A24" s="2"/>
      <c r="B24" s="26"/>
      <c r="C24" s="31"/>
      <c r="D24" s="31"/>
    </row>
    <row r="25" spans="1:4" x14ac:dyDescent="0.3">
      <c r="A25" s="2"/>
      <c r="B25" s="26"/>
      <c r="C25" s="31"/>
      <c r="D25" s="31"/>
    </row>
    <row r="26" spans="1:4" x14ac:dyDescent="0.3">
      <c r="A26" s="2"/>
      <c r="B26" s="26"/>
      <c r="C26" s="31"/>
      <c r="D26" s="31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4:D16 E12:E16">
    <cfRule type="cellIs" priority="13" operator="lessThanOrEqual">
      <formula>0</formula>
    </cfRule>
  </conditionalFormatting>
  <conditionalFormatting sqref="B11:D12">
    <cfRule type="cellIs" priority="10" operator="lessThanOrEqual">
      <formula>0</formula>
    </cfRule>
  </conditionalFormatting>
  <conditionalFormatting sqref="B17:D26">
    <cfRule type="cellIs" dxfId="5" priority="11" operator="lessThanOrEqual">
      <formula>#REF!</formula>
    </cfRule>
    <cfRule type="cellIs" priority="12" operator="lessThanOrEqual">
      <formula>#REF!</formula>
    </cfRule>
  </conditionalFormatting>
  <conditionalFormatting sqref="B13:D13">
    <cfRule type="cellIs" dxfId="4" priority="2" operator="lessThanOrEqual">
      <formula>#REF!</formula>
    </cfRule>
    <cfRule type="cellIs" priority="3" operator="lessThanOrEqual">
      <formula>#REF!</formula>
    </cfRule>
  </conditionalFormatting>
  <conditionalFormatting sqref="E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75" zoomScaleNormal="75" workbookViewId="0">
      <selection activeCell="D27" sqref="D27"/>
    </sheetView>
  </sheetViews>
  <sheetFormatPr defaultRowHeight="14.5" x14ac:dyDescent="0.35"/>
  <cols>
    <col min="1" max="1" width="6.7265625" bestFit="1" customWidth="1"/>
    <col min="2" max="2" width="32.54296875" customWidth="1"/>
    <col min="3" max="3" width="20.81640625" bestFit="1" customWidth="1"/>
    <col min="4" max="4" width="24.1796875" customWidth="1"/>
    <col min="5" max="5" width="19.1796875" bestFit="1" customWidth="1"/>
  </cols>
  <sheetData>
    <row r="1" spans="1:5" x14ac:dyDescent="0.35">
      <c r="A1" s="33"/>
      <c r="B1" s="56" t="s">
        <v>58</v>
      </c>
      <c r="C1" s="56"/>
      <c r="D1" s="56"/>
      <c r="E1" s="56"/>
    </row>
    <row r="2" spans="1:5" x14ac:dyDescent="0.35">
      <c r="A2" s="33"/>
      <c r="B2" s="34"/>
      <c r="C2" s="34"/>
      <c r="D2" s="34"/>
      <c r="E2" s="34"/>
    </row>
    <row r="3" spans="1:5" ht="23.25" customHeight="1" x14ac:dyDescent="0.35">
      <c r="A3" s="57" t="s">
        <v>11</v>
      </c>
      <c r="B3" s="60" t="s">
        <v>35</v>
      </c>
      <c r="C3" s="35" t="s">
        <v>36</v>
      </c>
      <c r="D3" s="35" t="s">
        <v>14</v>
      </c>
      <c r="E3" s="60" t="s">
        <v>17</v>
      </c>
    </row>
    <row r="4" spans="1:5" x14ac:dyDescent="0.35">
      <c r="A4" s="58"/>
      <c r="B4" s="61"/>
      <c r="C4" s="63" t="s">
        <v>54</v>
      </c>
      <c r="D4" s="60" t="s">
        <v>37</v>
      </c>
      <c r="E4" s="61"/>
    </row>
    <row r="5" spans="1:5" ht="22.5" customHeight="1" x14ac:dyDescent="0.35">
      <c r="A5" s="59"/>
      <c r="B5" s="62"/>
      <c r="C5" s="64"/>
      <c r="D5" s="62"/>
      <c r="E5" s="62"/>
    </row>
    <row r="6" spans="1:5" ht="15.5" x14ac:dyDescent="0.35">
      <c r="A6" s="36">
        <v>1</v>
      </c>
      <c r="B6" s="37" t="s">
        <v>38</v>
      </c>
      <c r="C6" s="38">
        <v>-3014941</v>
      </c>
      <c r="D6" s="38">
        <v>2434981</v>
      </c>
      <c r="E6" s="38">
        <f>SUM(C6:D6)</f>
        <v>-579960</v>
      </c>
    </row>
    <row r="7" spans="1:5" ht="15.5" x14ac:dyDescent="0.35">
      <c r="A7" s="36">
        <f>1+A6</f>
        <v>2</v>
      </c>
      <c r="B7" s="39" t="s">
        <v>39</v>
      </c>
      <c r="C7" s="38">
        <v>281224559</v>
      </c>
      <c r="D7" s="38"/>
      <c r="E7" s="38">
        <f t="shared" ref="E7:E20" si="0">SUM(C7:D7)</f>
        <v>281224559</v>
      </c>
    </row>
    <row r="8" spans="1:5" ht="15.5" x14ac:dyDescent="0.35">
      <c r="A8" s="36">
        <f t="shared" ref="A8:A17" si="1">1+A7</f>
        <v>3</v>
      </c>
      <c r="B8" s="39" t="str">
        <f>'[1]свод общий'!B7</f>
        <v>ТОО МФО Тойота Файнаншл Сервисез Казахстан</v>
      </c>
      <c r="C8" s="38">
        <v>322545170</v>
      </c>
      <c r="D8" s="38"/>
      <c r="E8" s="38">
        <f t="shared" si="0"/>
        <v>322545170</v>
      </c>
    </row>
    <row r="9" spans="1:5" ht="15.5" x14ac:dyDescent="0.35">
      <c r="A9" s="36">
        <f t="shared" si="1"/>
        <v>4</v>
      </c>
      <c r="B9" s="39" t="s">
        <v>40</v>
      </c>
      <c r="C9" s="38">
        <v>6083219</v>
      </c>
      <c r="D9" s="38">
        <v>183272514</v>
      </c>
      <c r="E9" s="38">
        <f t="shared" si="0"/>
        <v>189355733</v>
      </c>
    </row>
    <row r="10" spans="1:5" ht="15.5" x14ac:dyDescent="0.35">
      <c r="A10" s="36">
        <f t="shared" si="1"/>
        <v>5</v>
      </c>
      <c r="B10" s="39" t="s">
        <v>41</v>
      </c>
      <c r="C10" s="38">
        <v>1939386</v>
      </c>
      <c r="D10" s="38"/>
      <c r="E10" s="38">
        <f t="shared" si="0"/>
        <v>1939386</v>
      </c>
    </row>
    <row r="11" spans="1:5" ht="15.5" x14ac:dyDescent="0.35">
      <c r="A11" s="36">
        <f t="shared" si="1"/>
        <v>6</v>
      </c>
      <c r="B11" s="39" t="s">
        <v>42</v>
      </c>
      <c r="C11" s="38"/>
      <c r="D11" s="38">
        <v>-1897837</v>
      </c>
      <c r="E11" s="38">
        <f t="shared" si="0"/>
        <v>-1897837</v>
      </c>
    </row>
    <row r="12" spans="1:5" ht="15.5" x14ac:dyDescent="0.35">
      <c r="A12" s="36">
        <f t="shared" si="1"/>
        <v>7</v>
      </c>
      <c r="B12" s="39" t="s">
        <v>43</v>
      </c>
      <c r="C12" s="38"/>
      <c r="D12" s="38">
        <v>80500</v>
      </c>
      <c r="E12" s="38">
        <f t="shared" si="0"/>
        <v>80500</v>
      </c>
    </row>
    <row r="13" spans="1:5" ht="15.5" x14ac:dyDescent="0.35">
      <c r="A13" s="36">
        <f t="shared" si="1"/>
        <v>8</v>
      </c>
      <c r="B13" s="39" t="s">
        <v>44</v>
      </c>
      <c r="C13" s="38">
        <v>-223864</v>
      </c>
      <c r="D13" s="38"/>
      <c r="E13" s="38">
        <f t="shared" si="0"/>
        <v>-223864</v>
      </c>
    </row>
    <row r="14" spans="1:5" ht="15.5" x14ac:dyDescent="0.35">
      <c r="A14" s="36">
        <f t="shared" si="1"/>
        <v>9</v>
      </c>
      <c r="B14" s="39" t="s">
        <v>45</v>
      </c>
      <c r="C14" s="38"/>
      <c r="D14" s="38">
        <v>5155594</v>
      </c>
      <c r="E14" s="38">
        <f t="shared" si="0"/>
        <v>5155594</v>
      </c>
    </row>
    <row r="15" spans="1:5" ht="15.5" x14ac:dyDescent="0.35">
      <c r="A15" s="36">
        <f t="shared" si="1"/>
        <v>10</v>
      </c>
      <c r="B15" s="39" t="s">
        <v>46</v>
      </c>
      <c r="C15" s="38"/>
      <c r="D15" s="38">
        <v>-1362224</v>
      </c>
      <c r="E15" s="38">
        <f t="shared" si="0"/>
        <v>-1362224</v>
      </c>
    </row>
    <row r="16" spans="1:5" ht="15.5" x14ac:dyDescent="0.35">
      <c r="A16" s="36">
        <f t="shared" si="1"/>
        <v>11</v>
      </c>
      <c r="B16" s="39" t="s">
        <v>47</v>
      </c>
      <c r="C16" s="38">
        <v>-1070295</v>
      </c>
      <c r="D16" s="38"/>
      <c r="E16" s="38">
        <f t="shared" si="0"/>
        <v>-1070295</v>
      </c>
    </row>
    <row r="17" spans="1:5" ht="15.5" x14ac:dyDescent="0.35">
      <c r="A17" s="36">
        <f t="shared" si="1"/>
        <v>12</v>
      </c>
      <c r="B17" s="39" t="s">
        <v>48</v>
      </c>
      <c r="C17" s="38"/>
      <c r="D17" s="38">
        <v>-1332125</v>
      </c>
      <c r="E17" s="38">
        <f t="shared" si="0"/>
        <v>-1332125</v>
      </c>
    </row>
    <row r="18" spans="1:5" ht="15.5" x14ac:dyDescent="0.35">
      <c r="A18" s="36">
        <v>13</v>
      </c>
      <c r="B18" s="39" t="s">
        <v>49</v>
      </c>
      <c r="C18" s="38">
        <v>69061326</v>
      </c>
      <c r="D18" s="38"/>
      <c r="E18" s="38">
        <f t="shared" si="0"/>
        <v>69061326</v>
      </c>
    </row>
    <row r="19" spans="1:5" ht="15.5" x14ac:dyDescent="0.35">
      <c r="A19" s="36">
        <v>14</v>
      </c>
      <c r="B19" s="39" t="s">
        <v>50</v>
      </c>
      <c r="C19" s="38">
        <v>-7042081</v>
      </c>
      <c r="D19" s="38"/>
      <c r="E19" s="38">
        <f t="shared" si="0"/>
        <v>-7042081</v>
      </c>
    </row>
    <row r="20" spans="1:5" ht="15.5" x14ac:dyDescent="0.35">
      <c r="A20" s="40">
        <v>15</v>
      </c>
      <c r="B20" s="39" t="s">
        <v>51</v>
      </c>
      <c r="C20" s="38">
        <v>5000000</v>
      </c>
      <c r="D20" s="38"/>
      <c r="E20" s="38">
        <f t="shared" si="0"/>
        <v>5000000</v>
      </c>
    </row>
    <row r="21" spans="1:5" ht="15.5" x14ac:dyDescent="0.35">
      <c r="A21" s="36"/>
      <c r="B21" s="41" t="s">
        <v>17</v>
      </c>
      <c r="C21" s="42">
        <f>SUM(C6:C20)</f>
        <v>674502479</v>
      </c>
      <c r="D21" s="42">
        <f t="shared" ref="D21:E21" si="2">SUM(D6:D20)</f>
        <v>186351403</v>
      </c>
      <c r="E21" s="42">
        <f t="shared" si="2"/>
        <v>860853882</v>
      </c>
    </row>
    <row r="22" spans="1:5" x14ac:dyDescent="0.35">
      <c r="A22" s="33"/>
      <c r="B22" s="43"/>
      <c r="C22" s="44"/>
      <c r="D22" s="44"/>
      <c r="E22" s="45" t="s">
        <v>52</v>
      </c>
    </row>
    <row r="23" spans="1:5" x14ac:dyDescent="0.35">
      <c r="A23" s="33"/>
      <c r="B23" s="46" t="s">
        <v>53</v>
      </c>
      <c r="C23" s="44"/>
      <c r="D23" s="44"/>
      <c r="E23" s="45"/>
    </row>
  </sheetData>
  <mergeCells count="6">
    <mergeCell ref="B1:E1"/>
    <mergeCell ref="A3:A5"/>
    <mergeCell ref="B3:B5"/>
    <mergeCell ref="E3:E5"/>
    <mergeCell ref="C4:C5"/>
    <mergeCell ref="D4:D5"/>
  </mergeCells>
  <conditionalFormatting sqref="C22:E23">
    <cfRule type="cellIs" priority="12" operator="lessThanOrEqual">
      <formula>0</formula>
    </cfRule>
  </conditionalFormatting>
  <conditionalFormatting sqref="E3 B21:B22">
    <cfRule type="cellIs" priority="9" operator="lessThanOrEqual">
      <formula>0</formula>
    </cfRule>
  </conditionalFormatting>
  <conditionalFormatting sqref="B23">
    <cfRule type="cellIs" dxfId="3" priority="10" operator="lessThanOrEqual">
      <formula>#REF!</formula>
    </cfRule>
    <cfRule type="cellIs" priority="11" operator="lessThanOrEqual">
      <formula>#REF!</formula>
    </cfRule>
  </conditionalFormatting>
  <conditionalFormatting sqref="E6:E20">
    <cfRule type="cellIs" dxfId="2" priority="7" operator="lessThanOrEqual">
      <formula>#REF!</formula>
    </cfRule>
    <cfRule type="cellIs" priority="8" operator="lessThanOrEqual">
      <formula>#REF!</formula>
    </cfRule>
  </conditionalFormatting>
  <conditionalFormatting sqref="C21:E21">
    <cfRule type="cellIs" priority="4" operator="lessThanOrEqual">
      <formula>0</formula>
    </cfRule>
  </conditionalFormatting>
  <conditionalFormatting sqref="C7">
    <cfRule type="cellIs" dxfId="0" priority="2" operator="lessThanOrEqual">
      <formula>#REF!</formula>
    </cfRule>
    <cfRule type="cellIs" priority="3" operator="lessThanOrEqual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ЕДБ</vt:lpstr>
      <vt:lpstr>ЛК</vt:lpstr>
      <vt:lpstr>МҚҰ</vt:lpstr>
      <vt:lpstr>ЕДБ!Область_печати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Алия Жумановна Алибаева</cp:lastModifiedBy>
  <cp:lastPrinted>2020-10-20T04:09:01Z</cp:lastPrinted>
  <dcterms:created xsi:type="dcterms:W3CDTF">2020-07-17T12:08:26Z</dcterms:created>
  <dcterms:modified xsi:type="dcterms:W3CDTF">2021-04-19T10:37:23Z</dcterms:modified>
</cp:coreProperties>
</file>